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diana\Dropbox\ASEGURESE\PLANETA\GUION 5 CN_08_11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2480" windowHeight="454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62913"/>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K45" i="2"/>
  <c r="J21" i="2"/>
  <c r="I21" i="2"/>
  <c r="D5" i="2" s="1"/>
  <c r="D7" i="2" s="1"/>
  <c r="H21" i="2"/>
  <c r="D17" i="2"/>
  <c r="D18" i="2" s="1"/>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A10" i="1"/>
  <c r="A11" i="1" s="1"/>
  <c r="A12" i="1" s="1"/>
  <c r="F12" i="1" s="1"/>
  <c r="G12" i="1" s="1"/>
  <c r="M8" i="1"/>
  <c r="M7" i="1"/>
  <c r="M6" i="1"/>
  <c r="M5" i="1"/>
  <c r="F5" i="1"/>
  <c r="M4" i="1"/>
  <c r="M3" i="1"/>
  <c r="M2" i="1"/>
  <c r="M1" i="1"/>
  <c r="E9" i="1" s="1"/>
  <c r="H12" i="1" l="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F22" i="1" l="1"/>
  <c r="G22" i="1" s="1"/>
  <c r="H22" i="1"/>
  <c r="A23" i="1"/>
  <c r="F23" i="1" l="1"/>
  <c r="G23" i="1" s="1"/>
  <c r="H23" i="1"/>
  <c r="A24" i="1"/>
  <c r="H24" i="1" l="1"/>
  <c r="F24" i="1"/>
  <c r="G24" i="1" s="1"/>
  <c r="A25" i="1"/>
  <c r="F25" i="1" l="1"/>
  <c r="G25" i="1" s="1"/>
  <c r="H25" i="1"/>
  <c r="A26" i="1"/>
  <c r="F26" i="1" l="1"/>
  <c r="G26" i="1" s="1"/>
  <c r="H26" i="1"/>
  <c r="A27" i="1"/>
  <c r="F27" i="1" l="1"/>
  <c r="G27" i="1" s="1"/>
  <c r="H27" i="1"/>
  <c r="A28" i="1"/>
  <c r="H28" i="1" l="1"/>
  <c r="F28" i="1"/>
  <c r="G28" i="1" s="1"/>
  <c r="A29" i="1"/>
  <c r="F29" i="1" l="1"/>
  <c r="G29" i="1" s="1"/>
  <c r="H29" i="1"/>
  <c r="A30" i="1"/>
  <c r="F30" i="1" l="1"/>
  <c r="G30" i="1" s="1"/>
  <c r="H30" i="1"/>
  <c r="A31" i="1"/>
  <c r="F31" i="1" l="1"/>
  <c r="G31" i="1" s="1"/>
  <c r="H31" i="1"/>
  <c r="A32" i="1"/>
  <c r="H32" i="1" l="1"/>
  <c r="F32" i="1"/>
  <c r="G32" i="1" s="1"/>
  <c r="A33" i="1"/>
  <c r="F33" i="1" l="1"/>
  <c r="G33" i="1" s="1"/>
  <c r="H33" i="1"/>
  <c r="A34" i="1"/>
  <c r="H34" i="1" l="1"/>
  <c r="F34" i="1"/>
  <c r="G34" i="1" s="1"/>
  <c r="A35" i="1"/>
  <c r="F35" i="1" l="1"/>
  <c r="G35" i="1" s="1"/>
  <c r="H35" i="1"/>
  <c r="A36" i="1"/>
  <c r="H36" i="1" l="1"/>
  <c r="F36" i="1"/>
  <c r="G36" i="1" s="1"/>
  <c r="A37" i="1"/>
  <c r="F37" i="1" l="1"/>
  <c r="G37" i="1" s="1"/>
  <c r="H37" i="1"/>
  <c r="A38" i="1"/>
  <c r="F38" i="1" l="1"/>
  <c r="G38" i="1" s="1"/>
  <c r="H38" i="1"/>
  <c r="A39" i="1"/>
  <c r="F39" i="1" l="1"/>
  <c r="G39" i="1" s="1"/>
  <c r="H39" i="1"/>
  <c r="A40" i="1"/>
  <c r="F40" i="1" l="1"/>
  <c r="G40" i="1" s="1"/>
  <c r="H40" i="1"/>
  <c r="A41" i="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<sst xmlns="http://schemas.openxmlformats.org/spreadsheetml/2006/main" count="486" uniqueCount="248">
  <si>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</si>
  <si>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</si>
  <si>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</si>
  <si>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</si>
  <si>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</si>
  <si>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</si>
  <si>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</si>
  <si>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</si>
  <si>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</si>
  <si>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</si>
  <si>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</si>
  <si>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</si>
  <si>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</si>
  <si>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</si>
  <si>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</si>
  <si>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</si>
  <si>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</si>
  <si>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</si>
  <si>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</si>
  <si>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</si>
  <si>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</si>
  <si>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</si>
  <si>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</si>
  <si>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</si>
  <si>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</si>
  <si>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</si>
  <si>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</si>
  <si>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</si>
  <si>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</si>
  <si>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</si>
  <si>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</si>
  <si>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</si>
  <si>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</si>
  <si>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</si>
  <si>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</si>
  <si>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</si>
  <si>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</si>
  <si>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</si>
  <si>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</si>
  <si>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</si>
  <si>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</si>
  <si>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</si>
  <si>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</si>
  <si>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</si>
  <si>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</si>
  <si>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</si>
  <si>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</si>
  <si>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</si>
  <si>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</si>
  <si>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</si>
  <si>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</si>
  <si>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</si>
  <si>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</si>
  <si>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</si>
  <si>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</si>
  <si>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</si>
  <si>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</si>
  <si>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</si>
  <si>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</si>
  <si>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</si>
  <si>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</si>
  <si>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</si>
  <si>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</si>
  <si>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</si>
  <si>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</si>
  <si>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</si>
  <si>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</si>
  <si>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</si>
  <si>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</si>
  <si>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</si>
  <si>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</si>
  <si>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</si>
  <si>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</si>
  <si>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</si>
  <si>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</si>
  <si>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</si>
  <si>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</si>
  <si>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</si>
  <si>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</si>
  <si>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</si>
  <si>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</si>
  <si>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</si>
  <si>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</si>
  <si>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</si>
  <si>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</si>
  <si>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</si>
  <si>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</si>
  <si>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</si>
  <si>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</si>
  <si>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</si>
  <si>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</si>
  <si>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</si>
  <si>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</si>
  <si>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</si>
  <si>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</si>
  <si>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</si>
  <si>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</si>
  <si>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</si>
  <si>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</si>
  <si>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</si>
  <si>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</si>
  <si>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</si>
  <si>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</si>
  <si>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</si>
  <si>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</si>
  <si>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</si>
  <si>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</si>
  <si>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</si>
  <si>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</si>
  <si>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</si>
  <si>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</si>
  <si>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</si>
  <si>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</si>
  <si>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</si>
  <si>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</si>
  <si>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</si>
  <si>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</si>
  <si>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</si>
  <si>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</si>
  <si>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</si>
  <si>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</si>
  <si>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</si>
  <si>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</si>
  <si>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</si>
  <si>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</si>
  <si>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</si>
  <si>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</si>
  <si>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</si>
  <si>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</si>
  <si>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</si>
  <si>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</si>
  <si>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</si>
  <si>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</si>
  <si>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</si>
  <si>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</si>
  <si>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</si>
  <si>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</si>
  <si>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</si>
  <si>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</si>
  <si>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</si>
  <si>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</si>
  <si>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</si>
  <si>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</si>
  <si>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</si>
  <si>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</si>
  <si>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</si>
  <si>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</si>
  <si>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</si>
  <si>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</si>
  <si>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</si>
  <si>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</si>
  <si>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</si>
  <si>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</si>
  <si>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</si>
  <si>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</si>
  <si>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</si>
  <si>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</si>
  <si>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</si>
  <si>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</si>
  <si>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</si>
  <si>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</si>
  <si>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</si>
  <si>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</si>
  <si>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</si>
  <si>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</si>
  <si>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</si>
  <si>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</si>
  <si>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</si>
  <si>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</si>
  <si>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</si>
  <si>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</si>
  <si>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</si>
  <si>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</si>
  <si>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</si>
  <si>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</si>
  <si>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</si>
  <si>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</si>
  <si>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</si>
  <si>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</si>
  <si>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</si>
  <si>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</si>
  <si>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</si>
  <si>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</si>
  <si>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</si>
  <si>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</si>
  <si>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</si>
  <si>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</si>
  <si>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ondas: luz y sonido</t>
  </si>
  <si>
    <t>DIANA GARCIA</t>
  </si>
  <si>
    <t>Cuaderno de Estudio</t>
  </si>
  <si>
    <t>Ilustración</t>
  </si>
  <si>
    <t>PARA ILUSTRAR</t>
  </si>
  <si>
    <t>ELONGACIÓN</t>
  </si>
  <si>
    <t>Por favor quitar el fondo gris</t>
  </si>
  <si>
    <t xml:space="preserve">La formación de una onda mecánica </t>
  </si>
  <si>
    <t xml:space="preserve">Cambiar los textos por lo que está a continuación: 1° dibujo: Esta es la representación gráfica de cinco puntos equidistantes de la superficie de un estanque. Se aísla la primera partícula y comienza a oscilar de manera continua.
2° dibujo: La primera partícula alcanza la amplitud y propaga la energía a las partículas comprendidas entre la primera y la segunda.
3° dibujo: La primera partícula llega nuevamente hasta la posición de equilibrio, la propagación va hasta la tercera partícula. La primera partícula completa media oscilación.
4° dibujo: La primera partícula completa las tres cuartas partes de la oscilación, la energía llega hasta la cuarta partícula.
5° La partícula ha retornado nuevamente a su posición de equilibrio completando una oscilación, la perturbación llega hasta la quinta partícula. La distancia que recorre la perturbación desde la primera partícula hasta la quinta se conoce como longitud de onda.                                                                                              "Colocar cada partícula con colores diferentes tal vez que se a de la gama de los azules, o de los rojos, o cualquiera pero que se vea una disminución de la tonalidad. Ponle color a la imagen."
</t>
  </si>
  <si>
    <t xml:space="preserve"> arriba
2ESO/ciencias de la naturaleza/la luz y el sonido/las ondas/ondas longitudinales
La de abajo
4Eso/física y química/las ondas de luz y sonido/las ondas sonoras. Imagen
</t>
  </si>
  <si>
    <t>Representación del movimiento de una onda longitudinal</t>
  </si>
  <si>
    <t>DE LA IMAGEN DE ABAJO Cambiar las R por unas D</t>
  </si>
  <si>
    <t>Los movimientos periódicos</t>
  </si>
  <si>
    <t>CN_08_11_CO</t>
  </si>
  <si>
    <t>El movimiento circular uniforme</t>
  </si>
  <si>
    <t>El movimiento oscilatorio</t>
  </si>
  <si>
    <t>El movimiento ondulatorio</t>
  </si>
  <si>
    <t xml:space="preserve">PARA ILUSTRAR </t>
  </si>
  <si>
    <t>La amplitud de onda</t>
  </si>
  <si>
    <t>Realizar esta imagen</t>
  </si>
  <si>
    <t>La longitud de onda</t>
  </si>
  <si>
    <t>2ESO/ciencias de la naturaleza/la luz y el sonido/las ondas/ondas transversales</t>
  </si>
  <si>
    <t>Representación del movimiento de una onda transversal</t>
  </si>
  <si>
    <t>El frente de onda</t>
  </si>
  <si>
    <t>http://www.astrofisicayfisica.com/2012/08/teorias-de-la-propagacion-de-la-luz.html</t>
  </si>
  <si>
    <t>Observar los cambios en el dibujo</t>
  </si>
  <si>
    <t>La interferencia de ondas</t>
  </si>
  <si>
    <t>Fotografía</t>
  </si>
  <si>
    <t>La superposición de ondas por refuerzo</t>
  </si>
  <si>
    <t>PARA ILUSTAR</t>
  </si>
  <si>
    <t>La superposición de ondas por anulación</t>
  </si>
  <si>
    <t>Reflexión de ondas</t>
  </si>
  <si>
    <t xml:space="preserve">ENCONTRÉ EN SHUTER UNA IMAGEN QUE PUEDE SERVIR PARA HACER ESTA IMAGEN </t>
  </si>
  <si>
    <t>La refracción de ondas</t>
  </si>
  <si>
    <t>http://histoptica.com/apuntes-de-optica/conceptos-basicos/la-luz/radiacion-ir-polarizacion/</t>
  </si>
  <si>
    <t>La polarización de la luz</t>
  </si>
  <si>
    <t>Por favor realizar la imagen, encontre en shuter una parecida tal vez se pueda adaptar como el ejemplo</t>
  </si>
  <si>
    <t xml:space="preserve">El sonido </t>
  </si>
  <si>
    <t>Los sonidos graves y los sonidos agudos guitarra</t>
  </si>
  <si>
    <t>Concepto abstracto de átomo en la mecánica cuántica</t>
  </si>
  <si>
    <t>Los cuerpos translúcidos y los transparentes</t>
  </si>
  <si>
    <t>Eclipses de sol y de luna</t>
  </si>
  <si>
    <t>2 ESO/ciencias naturales/la luz y el sonido/las propiedades de la luz/la reflexión</t>
  </si>
  <si>
    <t>Las leyes de la reflexión</t>
  </si>
  <si>
    <t>http://www.escolares.net/fisica/espejos-planos/</t>
  </si>
  <si>
    <t>Imágenes en espejos planos</t>
  </si>
  <si>
    <t>http://cienciasnaturales-fisica.blogspot.com.co/2007/03/fsica-ii-varios.html</t>
  </si>
  <si>
    <t>Realizar esta gráfica dejando el foco en el punto medio entre el vértice y el centro de curvatura.</t>
  </si>
  <si>
    <t>Los elementos de los espejos esféricos</t>
  </si>
  <si>
    <t>Imágenes en espejos cóncavos</t>
  </si>
  <si>
    <t>http://hispanicasaber.planetasaber.com/encyclopedia/default.asp?idpack=5&amp;idpil=AN010117&amp;ruta=Buscador</t>
  </si>
  <si>
    <t>este es un video de la hispánica, se tomó una impresión de pantalla de la imagen que se necesita; ccolocar C: centro de curvatura y F: Foco</t>
  </si>
  <si>
    <t>Imágenes en espejos convexos</t>
  </si>
  <si>
    <t>Igual que la anterior imagen esta se la tomé a la animación que se llama los espejos</t>
  </si>
  <si>
    <t>La doble refracción de la luz</t>
  </si>
  <si>
    <t>Los elementos de las lentes convergentes y divergentes</t>
  </si>
  <si>
    <t>2ESO/ciencias naturales/la luz y el sonido/las propiedades de la luz/ la refracción</t>
  </si>
  <si>
    <t>2 eso/ciencias naturales/luz y sonido/2.2.1 la sobra y la penumbra</t>
  </si>
  <si>
    <t>2ESO/ciencias naturales/la luz y el sonido/las propiedades de la luz/ la reflexión total</t>
  </si>
  <si>
    <t>Reflexión total</t>
  </si>
  <si>
    <t>El espejismo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</si>
</sst>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0</xdr:colOff>
      <xdr:row>12</xdr:row>
      <xdr:rowOff>0</xdr:rowOff>
    </xdr:from>
    <xdr:to>
      <xdr:col>10</xdr:col>
      <xdr:colOff>2107045</xdr:colOff>
      <xdr:row>12</xdr:row>
      <xdr:rowOff>1491849</xdr:rowOff>
    </xdr:to>
    <xdr:pic>
      <xdr:nvPicPr>
        <xdr:cNvPr id="3" name="Imagen 2"/>
        <xdr:cNvPicPr>
          <a:picLocks noChangeAspect="1"/>
        </xdr:cNvPicPr>
      </xdr:nvPicPr>
      <xdr:blipFill>
        <a:blip xmlns:r="http://schemas.openxmlformats.org/officeDocument/2006/relationships" r:embed="rId1"/>
        <a:stretch>
          <a:fillRect/>
        </a:stretch>
      </xdr:blipFill>
      <xdr:spPr>
        <a:xfrm>
          <a:off x="16351250" y="2684318"/>
          <a:ext cx="2107045" cy="1491849"/>
        </a:xfrm>
        <a:prstGeom prst="rect">
          <a:avLst/>
        </a:prstGeom>
      </xdr:spPr>
    </xdr:pic>
    <xdr:clientData/>
  </xdr:twoCellAnchor>
  <xdr:twoCellAnchor editAs="oneCell">
    <xdr:from>
      <xdr:col>10</xdr:col>
      <xdr:colOff>0</xdr:colOff>
      <xdr:row>14</xdr:row>
      <xdr:rowOff>0</xdr:rowOff>
    </xdr:from>
    <xdr:to>
      <xdr:col>10</xdr:col>
      <xdr:colOff>1316181</xdr:colOff>
      <xdr:row>14</xdr:row>
      <xdr:rowOff>1986399</xdr:rowOff>
    </xdr:to>
    <xdr:pic>
      <xdr:nvPicPr>
        <xdr:cNvPr id="4" name="Imagen 3"/>
        <xdr:cNvPicPr>
          <a:picLocks noChangeAspect="1"/>
        </xdr:cNvPicPr>
      </xdr:nvPicPr>
      <xdr:blipFill>
        <a:blip xmlns:r="http://schemas.openxmlformats.org/officeDocument/2006/relationships" r:embed="rId2"/>
        <a:stretch>
          <a:fillRect/>
        </a:stretch>
      </xdr:blipFill>
      <xdr:spPr>
        <a:xfrm>
          <a:off x="16348364" y="4468091"/>
          <a:ext cx="1316181" cy="1986399"/>
        </a:xfrm>
        <a:prstGeom prst="rect">
          <a:avLst/>
        </a:prstGeom>
      </xdr:spPr>
    </xdr:pic>
    <xdr:clientData/>
  </xdr:twoCellAnchor>
  <xdr:twoCellAnchor editAs="oneCell">
    <xdr:from>
      <xdr:col>10</xdr:col>
      <xdr:colOff>1</xdr:colOff>
      <xdr:row>18</xdr:row>
      <xdr:rowOff>0</xdr:rowOff>
    </xdr:from>
    <xdr:to>
      <xdr:col>10</xdr:col>
      <xdr:colOff>2303319</xdr:colOff>
      <xdr:row>18</xdr:row>
      <xdr:rowOff>1745513</xdr:rowOff>
    </xdr:to>
    <xdr:pic>
      <xdr:nvPicPr>
        <xdr:cNvPr id="5" name="Imagen 4"/>
        <xdr:cNvPicPr>
          <a:picLocks noChangeAspect="1"/>
        </xdr:cNvPicPr>
      </xdr:nvPicPr>
      <xdr:blipFill>
        <a:blip xmlns:r="http://schemas.openxmlformats.org/officeDocument/2006/relationships" r:embed="rId3"/>
        <a:stretch>
          <a:fillRect/>
        </a:stretch>
      </xdr:blipFill>
      <xdr:spPr>
        <a:xfrm>
          <a:off x="16348365" y="8243455"/>
          <a:ext cx="2303318" cy="1745513"/>
        </a:xfrm>
        <a:prstGeom prst="rect">
          <a:avLst/>
        </a:prstGeom>
      </xdr:spPr>
    </xdr:pic>
    <xdr:clientData/>
  </xdr:twoCellAnchor>
  <xdr:twoCellAnchor editAs="oneCell">
    <xdr:from>
      <xdr:col>10</xdr:col>
      <xdr:colOff>0</xdr:colOff>
      <xdr:row>9</xdr:row>
      <xdr:rowOff>0</xdr:rowOff>
    </xdr:from>
    <xdr:to>
      <xdr:col>10</xdr:col>
      <xdr:colOff>1108363</xdr:colOff>
      <xdr:row>9</xdr:row>
      <xdr:rowOff>1979412</xdr:rowOff>
    </xdr:to>
    <xdr:pic>
      <xdr:nvPicPr>
        <xdr:cNvPr id="6" name="Imagen 5"/>
        <xdr:cNvPicPr>
          <a:picLocks noChangeAspect="1"/>
        </xdr:cNvPicPr>
      </xdr:nvPicPr>
      <xdr:blipFill>
        <a:blip xmlns:r="http://schemas.openxmlformats.org/officeDocument/2006/relationships" r:embed="rId4"/>
        <a:stretch>
          <a:fillRect/>
        </a:stretch>
      </xdr:blipFill>
      <xdr:spPr>
        <a:xfrm>
          <a:off x="16348364" y="2147455"/>
          <a:ext cx="1108363" cy="1979412"/>
        </a:xfrm>
        <a:prstGeom prst="rect">
          <a:avLst/>
        </a:prstGeom>
      </xdr:spPr>
    </xdr:pic>
    <xdr:clientData/>
  </xdr:twoCellAnchor>
  <xdr:twoCellAnchor editAs="oneCell">
    <xdr:from>
      <xdr:col>10</xdr:col>
      <xdr:colOff>225136</xdr:colOff>
      <xdr:row>10</xdr:row>
      <xdr:rowOff>34636</xdr:rowOff>
    </xdr:from>
    <xdr:to>
      <xdr:col>10</xdr:col>
      <xdr:colOff>1706592</xdr:colOff>
      <xdr:row>10</xdr:row>
      <xdr:rowOff>2034297</xdr:rowOff>
    </xdr:to>
    <xdr:pic>
      <xdr:nvPicPr>
        <xdr:cNvPr id="7" name="Imagen 6"/>
        <xdr:cNvPicPr>
          <a:picLocks noChangeAspect="1"/>
        </xdr:cNvPicPr>
      </xdr:nvPicPr>
      <xdr:blipFill>
        <a:blip xmlns:r="http://schemas.openxmlformats.org/officeDocument/2006/relationships" r:embed="rId5"/>
        <a:stretch>
          <a:fillRect/>
        </a:stretch>
      </xdr:blipFill>
      <xdr:spPr>
        <a:xfrm>
          <a:off x="16573500" y="4433454"/>
          <a:ext cx="1481456" cy="1999661"/>
        </a:xfrm>
        <a:prstGeom prst="rect">
          <a:avLst/>
        </a:prstGeom>
      </xdr:spPr>
    </xdr:pic>
    <xdr:clientData/>
  </xdr:twoCellAnchor>
  <xdr:twoCellAnchor editAs="oneCell">
    <xdr:from>
      <xdr:col>10</xdr:col>
      <xdr:colOff>225136</xdr:colOff>
      <xdr:row>11</xdr:row>
      <xdr:rowOff>138546</xdr:rowOff>
    </xdr:from>
    <xdr:to>
      <xdr:col>10</xdr:col>
      <xdr:colOff>2590589</xdr:colOff>
      <xdr:row>11</xdr:row>
      <xdr:rowOff>1741933</xdr:rowOff>
    </xdr:to>
    <xdr:pic>
      <xdr:nvPicPr>
        <xdr:cNvPr id="8" name="Imagen 7"/>
        <xdr:cNvPicPr>
          <a:picLocks noChangeAspect="1"/>
        </xdr:cNvPicPr>
      </xdr:nvPicPr>
      <xdr:blipFill>
        <a:blip xmlns:r="http://schemas.openxmlformats.org/officeDocument/2006/relationships" r:embed="rId6"/>
        <a:stretch>
          <a:fillRect/>
        </a:stretch>
      </xdr:blipFill>
      <xdr:spPr>
        <a:xfrm>
          <a:off x="16573500" y="7083137"/>
          <a:ext cx="2365453" cy="1603387"/>
        </a:xfrm>
        <a:prstGeom prst="rect">
          <a:avLst/>
        </a:prstGeom>
      </xdr:spPr>
    </xdr:pic>
    <xdr:clientData/>
  </xdr:twoCellAnchor>
  <xdr:twoCellAnchor editAs="oneCell">
    <xdr:from>
      <xdr:col>10</xdr:col>
      <xdr:colOff>0</xdr:colOff>
      <xdr:row>13</xdr:row>
      <xdr:rowOff>0</xdr:rowOff>
    </xdr:from>
    <xdr:to>
      <xdr:col>10</xdr:col>
      <xdr:colOff>1870363</xdr:colOff>
      <xdr:row>13</xdr:row>
      <xdr:rowOff>1330272</xdr:rowOff>
    </xdr:to>
    <xdr:pic>
      <xdr:nvPicPr>
        <xdr:cNvPr id="9" name="Imagen 8"/>
        <xdr:cNvPicPr>
          <a:picLocks noChangeAspect="1"/>
        </xdr:cNvPicPr>
      </xdr:nvPicPr>
      <xdr:blipFill>
        <a:blip xmlns:r="http://schemas.openxmlformats.org/officeDocument/2006/relationships" r:embed="rId7"/>
        <a:stretch>
          <a:fillRect/>
        </a:stretch>
      </xdr:blipFill>
      <xdr:spPr>
        <a:xfrm>
          <a:off x="16348364" y="10668000"/>
          <a:ext cx="1870363" cy="1330272"/>
        </a:xfrm>
        <a:prstGeom prst="rect">
          <a:avLst/>
        </a:prstGeom>
      </xdr:spPr>
    </xdr:pic>
    <xdr:clientData/>
  </xdr:twoCellAnchor>
  <xdr:twoCellAnchor editAs="oneCell">
    <xdr:from>
      <xdr:col>10</xdr:col>
      <xdr:colOff>-1</xdr:colOff>
      <xdr:row>15</xdr:row>
      <xdr:rowOff>0</xdr:rowOff>
    </xdr:from>
    <xdr:to>
      <xdr:col>10</xdr:col>
      <xdr:colOff>2944090</xdr:colOff>
      <xdr:row>15</xdr:row>
      <xdr:rowOff>1641438</xdr:rowOff>
    </xdr:to>
    <xdr:pic>
      <xdr:nvPicPr>
        <xdr:cNvPr id="10" name="Imagen 9"/>
        <xdr:cNvPicPr>
          <a:picLocks noChangeAspect="1"/>
        </xdr:cNvPicPr>
      </xdr:nvPicPr>
      <xdr:blipFill>
        <a:blip xmlns:r="http://schemas.openxmlformats.org/officeDocument/2006/relationships" r:embed="rId8"/>
        <a:stretch>
          <a:fillRect/>
        </a:stretch>
      </xdr:blipFill>
      <xdr:spPr>
        <a:xfrm>
          <a:off x="16348363" y="15638318"/>
          <a:ext cx="2944091" cy="1641438"/>
        </a:xfrm>
        <a:prstGeom prst="rect">
          <a:avLst/>
        </a:prstGeom>
      </xdr:spPr>
    </xdr:pic>
    <xdr:clientData/>
  </xdr:twoCellAnchor>
  <xdr:twoCellAnchor editAs="oneCell">
    <xdr:from>
      <xdr:col>10</xdr:col>
      <xdr:colOff>0</xdr:colOff>
      <xdr:row>16</xdr:row>
      <xdr:rowOff>0</xdr:rowOff>
    </xdr:from>
    <xdr:to>
      <xdr:col>10</xdr:col>
      <xdr:colOff>2889754</xdr:colOff>
      <xdr:row>16</xdr:row>
      <xdr:rowOff>1700931</xdr:rowOff>
    </xdr:to>
    <xdr:pic>
      <xdr:nvPicPr>
        <xdr:cNvPr id="12" name="Imagen 11"/>
        <xdr:cNvPicPr>
          <a:picLocks noChangeAspect="1"/>
        </xdr:cNvPicPr>
      </xdr:nvPicPr>
      <xdr:blipFill>
        <a:blip xmlns:r="http://schemas.openxmlformats.org/officeDocument/2006/relationships" r:embed="rId9"/>
        <a:stretch>
          <a:fillRect/>
        </a:stretch>
      </xdr:blipFill>
      <xdr:spPr>
        <a:xfrm>
          <a:off x="16348364" y="17907000"/>
          <a:ext cx="2889754" cy="1700931"/>
        </a:xfrm>
        <a:prstGeom prst="rect">
          <a:avLst/>
        </a:prstGeom>
      </xdr:spPr>
    </xdr:pic>
    <xdr:clientData/>
  </xdr:twoCellAnchor>
  <xdr:twoCellAnchor editAs="oneCell">
    <xdr:from>
      <xdr:col>10</xdr:col>
      <xdr:colOff>0</xdr:colOff>
      <xdr:row>17</xdr:row>
      <xdr:rowOff>0</xdr:rowOff>
    </xdr:from>
    <xdr:to>
      <xdr:col>15</xdr:col>
      <xdr:colOff>89400</xdr:colOff>
      <xdr:row>17</xdr:row>
      <xdr:rowOff>1146147</xdr:rowOff>
    </xdr:to>
    <xdr:pic>
      <xdr:nvPicPr>
        <xdr:cNvPr id="13" name="Imagen 12"/>
        <xdr:cNvPicPr>
          <a:picLocks noChangeAspect="1"/>
        </xdr:cNvPicPr>
      </xdr:nvPicPr>
      <xdr:blipFill>
        <a:blip xmlns:r="http://schemas.openxmlformats.org/officeDocument/2006/relationships" r:embed="rId10"/>
        <a:stretch>
          <a:fillRect/>
        </a:stretch>
      </xdr:blipFill>
      <xdr:spPr>
        <a:xfrm>
          <a:off x="16348364" y="20071773"/>
          <a:ext cx="3639627" cy="1146147"/>
        </a:xfrm>
        <a:prstGeom prst="rect">
          <a:avLst/>
        </a:prstGeom>
      </xdr:spPr>
    </xdr:pic>
    <xdr:clientData/>
  </xdr:twoCellAnchor>
  <xdr:twoCellAnchor editAs="oneCell">
    <xdr:from>
      <xdr:col>10</xdr:col>
      <xdr:colOff>0</xdr:colOff>
      <xdr:row>19</xdr:row>
      <xdr:rowOff>0</xdr:rowOff>
    </xdr:from>
    <xdr:to>
      <xdr:col>10</xdr:col>
      <xdr:colOff>3232155</xdr:colOff>
      <xdr:row>19</xdr:row>
      <xdr:rowOff>1091045</xdr:rowOff>
    </xdr:to>
    <xdr:pic>
      <xdr:nvPicPr>
        <xdr:cNvPr id="14" name="Imagen 13"/>
        <xdr:cNvPicPr>
          <a:picLocks noChangeAspect="1"/>
        </xdr:cNvPicPr>
      </xdr:nvPicPr>
      <xdr:blipFill>
        <a:blip xmlns:r="http://schemas.openxmlformats.org/officeDocument/2006/relationships" r:embed="rId11"/>
        <a:stretch>
          <a:fillRect/>
        </a:stretch>
      </xdr:blipFill>
      <xdr:spPr>
        <a:xfrm>
          <a:off x="16348364" y="24089591"/>
          <a:ext cx="3232155" cy="1091045"/>
        </a:xfrm>
        <a:prstGeom prst="rect">
          <a:avLst/>
        </a:prstGeom>
      </xdr:spPr>
    </xdr:pic>
    <xdr:clientData/>
  </xdr:twoCellAnchor>
  <xdr:twoCellAnchor editAs="oneCell">
    <xdr:from>
      <xdr:col>10</xdr:col>
      <xdr:colOff>0</xdr:colOff>
      <xdr:row>20</xdr:row>
      <xdr:rowOff>0</xdr:rowOff>
    </xdr:from>
    <xdr:to>
      <xdr:col>10</xdr:col>
      <xdr:colOff>1951713</xdr:colOff>
      <xdr:row>20</xdr:row>
      <xdr:rowOff>1281546</xdr:rowOff>
    </xdr:to>
    <xdr:pic>
      <xdr:nvPicPr>
        <xdr:cNvPr id="15" name="Imagen 14"/>
        <xdr:cNvPicPr>
          <a:picLocks noChangeAspect="1"/>
        </xdr:cNvPicPr>
      </xdr:nvPicPr>
      <xdr:blipFill>
        <a:blip xmlns:r="http://schemas.openxmlformats.org/officeDocument/2006/relationships" r:embed="rId12"/>
        <a:stretch>
          <a:fillRect/>
        </a:stretch>
      </xdr:blipFill>
      <xdr:spPr>
        <a:xfrm>
          <a:off x="16348364" y="26427545"/>
          <a:ext cx="1951713" cy="1281546"/>
        </a:xfrm>
        <a:prstGeom prst="rect">
          <a:avLst/>
        </a:prstGeom>
      </xdr:spPr>
    </xdr:pic>
    <xdr:clientData/>
  </xdr:twoCellAnchor>
  <xdr:twoCellAnchor editAs="oneCell">
    <xdr:from>
      <xdr:col>10</xdr:col>
      <xdr:colOff>0</xdr:colOff>
      <xdr:row>21</xdr:row>
      <xdr:rowOff>0</xdr:rowOff>
    </xdr:from>
    <xdr:to>
      <xdr:col>10</xdr:col>
      <xdr:colOff>2542252</xdr:colOff>
      <xdr:row>21</xdr:row>
      <xdr:rowOff>1688738</xdr:rowOff>
    </xdr:to>
    <xdr:pic>
      <xdr:nvPicPr>
        <xdr:cNvPr id="16" name="Imagen 15"/>
        <xdr:cNvPicPr>
          <a:picLocks noChangeAspect="1"/>
        </xdr:cNvPicPr>
      </xdr:nvPicPr>
      <xdr:blipFill>
        <a:blip xmlns:r="http://schemas.openxmlformats.org/officeDocument/2006/relationships" r:embed="rId13"/>
        <a:stretch>
          <a:fillRect/>
        </a:stretch>
      </xdr:blipFill>
      <xdr:spPr>
        <a:xfrm>
          <a:off x="16348364" y="27986182"/>
          <a:ext cx="2542252" cy="1688738"/>
        </a:xfrm>
        <a:prstGeom prst="rect">
          <a:avLst/>
        </a:prstGeom>
      </xdr:spPr>
    </xdr:pic>
    <xdr:clientData/>
  </xdr:twoCellAnchor>
  <xdr:twoCellAnchor editAs="oneCell">
    <xdr:from>
      <xdr:col>10</xdr:col>
      <xdr:colOff>0</xdr:colOff>
      <xdr:row>22</xdr:row>
      <xdr:rowOff>0</xdr:rowOff>
    </xdr:from>
    <xdr:to>
      <xdr:col>10</xdr:col>
      <xdr:colOff>2407227</xdr:colOff>
      <xdr:row>22</xdr:row>
      <xdr:rowOff>1788667</xdr:rowOff>
    </xdr:to>
    <xdr:pic>
      <xdr:nvPicPr>
        <xdr:cNvPr id="17" name="Imagen 16"/>
        <xdr:cNvPicPr>
          <a:picLocks noChangeAspect="1"/>
        </xdr:cNvPicPr>
      </xdr:nvPicPr>
      <xdr:blipFill>
        <a:blip xmlns:r="http://schemas.openxmlformats.org/officeDocument/2006/relationships" r:embed="rId14"/>
        <a:stretch>
          <a:fillRect/>
        </a:stretch>
      </xdr:blipFill>
      <xdr:spPr>
        <a:xfrm>
          <a:off x="16348364" y="30047045"/>
          <a:ext cx="2407227" cy="1788667"/>
        </a:xfrm>
        <a:prstGeom prst="rect">
          <a:avLst/>
        </a:prstGeom>
      </xdr:spPr>
    </xdr:pic>
    <xdr:clientData/>
  </xdr:twoCellAnchor>
  <xdr:twoCellAnchor editAs="oneCell">
    <xdr:from>
      <xdr:col>10</xdr:col>
      <xdr:colOff>0</xdr:colOff>
      <xdr:row>23</xdr:row>
      <xdr:rowOff>0</xdr:rowOff>
    </xdr:from>
    <xdr:to>
      <xdr:col>10</xdr:col>
      <xdr:colOff>1021773</xdr:colOff>
      <xdr:row>23</xdr:row>
      <xdr:rowOff>1021773</xdr:rowOff>
    </xdr:to>
    <xdr:pic>
      <xdr:nvPicPr>
        <xdr:cNvPr id="18" name="Imagen 17"/>
        <xdr:cNvPicPr>
          <a:picLocks noChangeAspect="1"/>
        </xdr:cNvPicPr>
      </xdr:nvPicPr>
      <xdr:blipFill>
        <a:blip xmlns:r="http://schemas.openxmlformats.org/officeDocument/2006/relationships" r:embed="rId15"/>
        <a:stretch>
          <a:fillRect/>
        </a:stretch>
      </xdr:blipFill>
      <xdr:spPr>
        <a:xfrm>
          <a:off x="16348364" y="32107909"/>
          <a:ext cx="1021773" cy="1021773"/>
        </a:xfrm>
        <a:prstGeom prst="rect">
          <a:avLst/>
        </a:prstGeom>
      </xdr:spPr>
    </xdr:pic>
    <xdr:clientData/>
  </xdr:twoCellAnchor>
  <xdr:twoCellAnchor editAs="oneCell">
    <xdr:from>
      <xdr:col>10</xdr:col>
      <xdr:colOff>0</xdr:colOff>
      <xdr:row>24</xdr:row>
      <xdr:rowOff>0</xdr:rowOff>
    </xdr:from>
    <xdr:to>
      <xdr:col>10</xdr:col>
      <xdr:colOff>987136</xdr:colOff>
      <xdr:row>24</xdr:row>
      <xdr:rowOff>1544899</xdr:rowOff>
    </xdr:to>
    <xdr:pic>
      <xdr:nvPicPr>
        <xdr:cNvPr id="19" name="Imagen 18"/>
        <xdr:cNvPicPr>
          <a:picLocks noChangeAspect="1"/>
        </xdr:cNvPicPr>
      </xdr:nvPicPr>
      <xdr:blipFill>
        <a:blip xmlns:r="http://schemas.openxmlformats.org/officeDocument/2006/relationships" r:embed="rId16"/>
        <a:stretch>
          <a:fillRect/>
        </a:stretch>
      </xdr:blipFill>
      <xdr:spPr>
        <a:xfrm>
          <a:off x="16348364" y="33805091"/>
          <a:ext cx="987136" cy="1544899"/>
        </a:xfrm>
        <a:prstGeom prst="rect">
          <a:avLst/>
        </a:prstGeom>
      </xdr:spPr>
    </xdr:pic>
    <xdr:clientData/>
  </xdr:twoCellAnchor>
  <xdr:twoCellAnchor editAs="oneCell">
    <xdr:from>
      <xdr:col>10</xdr:col>
      <xdr:colOff>0</xdr:colOff>
      <xdr:row>25</xdr:row>
      <xdr:rowOff>0</xdr:rowOff>
    </xdr:from>
    <xdr:to>
      <xdr:col>10</xdr:col>
      <xdr:colOff>2523963</xdr:colOff>
      <xdr:row>25</xdr:row>
      <xdr:rowOff>1414395</xdr:rowOff>
    </xdr:to>
    <xdr:pic>
      <xdr:nvPicPr>
        <xdr:cNvPr id="20" name="Imagen 19"/>
        <xdr:cNvPicPr>
          <a:picLocks noChangeAspect="1"/>
        </xdr:cNvPicPr>
      </xdr:nvPicPr>
      <xdr:blipFill>
        <a:blip xmlns:r="http://schemas.openxmlformats.org/officeDocument/2006/relationships" r:embed="rId17"/>
        <a:stretch>
          <a:fillRect/>
        </a:stretch>
      </xdr:blipFill>
      <xdr:spPr>
        <a:xfrm>
          <a:off x="16348364" y="35467636"/>
          <a:ext cx="2523963" cy="1414395"/>
        </a:xfrm>
        <a:prstGeom prst="rect">
          <a:avLst/>
        </a:prstGeom>
      </xdr:spPr>
    </xdr:pic>
    <xdr:clientData/>
  </xdr:twoCellAnchor>
  <xdr:twoCellAnchor editAs="oneCell">
    <xdr:from>
      <xdr:col>10</xdr:col>
      <xdr:colOff>1</xdr:colOff>
      <xdr:row>26</xdr:row>
      <xdr:rowOff>1</xdr:rowOff>
    </xdr:from>
    <xdr:to>
      <xdr:col>10</xdr:col>
      <xdr:colOff>2736273</xdr:colOff>
      <xdr:row>26</xdr:row>
      <xdr:rowOff>917865</xdr:rowOff>
    </xdr:to>
    <xdr:pic>
      <xdr:nvPicPr>
        <xdr:cNvPr id="22" name="0 Imagen"/>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6348365" y="37528501"/>
          <a:ext cx="2736272" cy="917864"/>
        </a:xfrm>
        <a:prstGeom prst="rect">
          <a:avLst/>
        </a:prstGeom>
      </xdr:spPr>
    </xdr:pic>
    <xdr:clientData/>
  </xdr:twoCellAnchor>
  <xdr:twoCellAnchor editAs="oneCell">
    <xdr:from>
      <xdr:col>10</xdr:col>
      <xdr:colOff>0</xdr:colOff>
      <xdr:row>27</xdr:row>
      <xdr:rowOff>0</xdr:rowOff>
    </xdr:from>
    <xdr:to>
      <xdr:col>10</xdr:col>
      <xdr:colOff>1610591</xdr:colOff>
      <xdr:row>27</xdr:row>
      <xdr:rowOff>1152386</xdr:rowOff>
    </xdr:to>
    <xdr:pic>
      <xdr:nvPicPr>
        <xdr:cNvPr id="21" name="Imagen 20"/>
        <xdr:cNvPicPr>
          <a:picLocks noChangeAspect="1"/>
        </xdr:cNvPicPr>
      </xdr:nvPicPr>
      <xdr:blipFill>
        <a:blip xmlns:r="http://schemas.openxmlformats.org/officeDocument/2006/relationships" r:embed="rId19"/>
        <a:stretch>
          <a:fillRect/>
        </a:stretch>
      </xdr:blipFill>
      <xdr:spPr>
        <a:xfrm>
          <a:off x="16348364" y="38775409"/>
          <a:ext cx="1610591" cy="1152386"/>
        </a:xfrm>
        <a:prstGeom prst="rect">
          <a:avLst/>
        </a:prstGeom>
      </xdr:spPr>
    </xdr:pic>
    <xdr:clientData/>
  </xdr:twoCellAnchor>
  <xdr:twoCellAnchor editAs="oneCell">
    <xdr:from>
      <xdr:col>10</xdr:col>
      <xdr:colOff>1</xdr:colOff>
      <xdr:row>28</xdr:row>
      <xdr:rowOff>1</xdr:rowOff>
    </xdr:from>
    <xdr:to>
      <xdr:col>10</xdr:col>
      <xdr:colOff>1766455</xdr:colOff>
      <xdr:row>28</xdr:row>
      <xdr:rowOff>1404621</xdr:rowOff>
    </xdr:to>
    <xdr:pic>
      <xdr:nvPicPr>
        <xdr:cNvPr id="23" name="Imagen 22"/>
        <xdr:cNvPicPr>
          <a:picLocks noChangeAspect="1"/>
        </xdr:cNvPicPr>
      </xdr:nvPicPr>
      <xdr:blipFill>
        <a:blip xmlns:r="http://schemas.openxmlformats.org/officeDocument/2006/relationships" r:embed="rId20"/>
        <a:stretch>
          <a:fillRect/>
        </a:stretch>
      </xdr:blipFill>
      <xdr:spPr>
        <a:xfrm>
          <a:off x="16348365" y="39987683"/>
          <a:ext cx="1766454" cy="1404620"/>
        </a:xfrm>
        <a:prstGeom prst="rect">
          <a:avLst/>
        </a:prstGeom>
      </xdr:spPr>
    </xdr:pic>
    <xdr:clientData/>
  </xdr:twoCellAnchor>
  <xdr:twoCellAnchor editAs="oneCell">
    <xdr:from>
      <xdr:col>10</xdr:col>
      <xdr:colOff>0</xdr:colOff>
      <xdr:row>29</xdr:row>
      <xdr:rowOff>0</xdr:rowOff>
    </xdr:from>
    <xdr:to>
      <xdr:col>10</xdr:col>
      <xdr:colOff>1579001</xdr:colOff>
      <xdr:row>29</xdr:row>
      <xdr:rowOff>1243692</xdr:rowOff>
    </xdr:to>
    <xdr:pic>
      <xdr:nvPicPr>
        <xdr:cNvPr id="24" name="Imagen 23"/>
        <xdr:cNvPicPr>
          <a:picLocks noChangeAspect="1"/>
        </xdr:cNvPicPr>
      </xdr:nvPicPr>
      <xdr:blipFill>
        <a:blip xmlns:r="http://schemas.openxmlformats.org/officeDocument/2006/relationships" r:embed="rId21"/>
        <a:stretch>
          <a:fillRect/>
        </a:stretch>
      </xdr:blipFill>
      <xdr:spPr>
        <a:xfrm>
          <a:off x="16348364" y="41407773"/>
          <a:ext cx="1579001" cy="1243692"/>
        </a:xfrm>
        <a:prstGeom prst="rect">
          <a:avLst/>
        </a:prstGeom>
      </xdr:spPr>
    </xdr:pic>
    <xdr:clientData/>
  </xdr:twoCellAnchor>
  <xdr:twoCellAnchor editAs="oneCell">
    <xdr:from>
      <xdr:col>10</xdr:col>
      <xdr:colOff>311727</xdr:colOff>
      <xdr:row>31</xdr:row>
      <xdr:rowOff>265883</xdr:rowOff>
    </xdr:from>
    <xdr:to>
      <xdr:col>10</xdr:col>
      <xdr:colOff>1610590</xdr:colOff>
      <xdr:row>31</xdr:row>
      <xdr:rowOff>1357214</xdr:rowOff>
    </xdr:to>
    <xdr:pic>
      <xdr:nvPicPr>
        <xdr:cNvPr id="27" name="Imagen 26"/>
        <xdr:cNvPicPr>
          <a:picLocks noChangeAspect="1"/>
        </xdr:cNvPicPr>
      </xdr:nvPicPr>
      <xdr:blipFill>
        <a:blip xmlns:r="http://schemas.openxmlformats.org/officeDocument/2006/relationships" r:embed="rId22"/>
        <a:stretch>
          <a:fillRect/>
        </a:stretch>
      </xdr:blipFill>
      <xdr:spPr>
        <a:xfrm>
          <a:off x="16660091" y="44479201"/>
          <a:ext cx="1298863" cy="1091331"/>
        </a:xfrm>
        <a:prstGeom prst="rect">
          <a:avLst/>
        </a:prstGeom>
      </xdr:spPr>
    </xdr:pic>
    <xdr:clientData/>
  </xdr:twoCellAnchor>
  <xdr:twoCellAnchor editAs="oneCell">
    <xdr:from>
      <xdr:col>10</xdr:col>
      <xdr:colOff>1</xdr:colOff>
      <xdr:row>32</xdr:row>
      <xdr:rowOff>0</xdr:rowOff>
    </xdr:from>
    <xdr:to>
      <xdr:col>10</xdr:col>
      <xdr:colOff>1593273</xdr:colOff>
      <xdr:row>32</xdr:row>
      <xdr:rowOff>1070263</xdr:rowOff>
    </xdr:to>
    <xdr:pic>
      <xdr:nvPicPr>
        <xdr:cNvPr id="28" name="Imagen 27"/>
        <xdr:cNvPicPr>
          <a:picLocks noChangeAspect="1"/>
        </xdr:cNvPicPr>
      </xdr:nvPicPr>
      <xdr:blipFill>
        <a:blip xmlns:r="http://schemas.openxmlformats.org/officeDocument/2006/relationships" r:embed="rId23"/>
        <a:stretch>
          <a:fillRect/>
        </a:stretch>
      </xdr:blipFill>
      <xdr:spPr>
        <a:xfrm>
          <a:off x="16348365" y="45945136"/>
          <a:ext cx="1593272" cy="1070263"/>
        </a:xfrm>
        <a:prstGeom prst="rect">
          <a:avLst/>
        </a:prstGeom>
      </xdr:spPr>
    </xdr:pic>
    <xdr:clientData/>
  </xdr:twoCellAnchor>
  <xdr:twoCellAnchor editAs="oneCell">
    <xdr:from>
      <xdr:col>10</xdr:col>
      <xdr:colOff>1</xdr:colOff>
      <xdr:row>33</xdr:row>
      <xdr:rowOff>0</xdr:rowOff>
    </xdr:from>
    <xdr:to>
      <xdr:col>10</xdr:col>
      <xdr:colOff>1558637</xdr:colOff>
      <xdr:row>33</xdr:row>
      <xdr:rowOff>1120879</xdr:rowOff>
    </xdr:to>
    <xdr:pic>
      <xdr:nvPicPr>
        <xdr:cNvPr id="29" name="Imagen 28"/>
        <xdr:cNvPicPr>
          <a:picLocks noChangeAspect="1"/>
        </xdr:cNvPicPr>
      </xdr:nvPicPr>
      <xdr:blipFill>
        <a:blip xmlns:r="http://schemas.openxmlformats.org/officeDocument/2006/relationships" r:embed="rId24"/>
        <a:stretch>
          <a:fillRect/>
        </a:stretch>
      </xdr:blipFill>
      <xdr:spPr>
        <a:xfrm>
          <a:off x="16348365" y="47313273"/>
          <a:ext cx="1558636" cy="1120879"/>
        </a:xfrm>
        <a:prstGeom prst="rect">
          <a:avLst/>
        </a:prstGeom>
      </xdr:spPr>
    </xdr:pic>
    <xdr:clientData/>
  </xdr:twoCellAnchor>
  <xdr:twoCellAnchor editAs="oneCell">
    <xdr:from>
      <xdr:col>10</xdr:col>
      <xdr:colOff>0</xdr:colOff>
      <xdr:row>34</xdr:row>
      <xdr:rowOff>1</xdr:rowOff>
    </xdr:from>
    <xdr:to>
      <xdr:col>10</xdr:col>
      <xdr:colOff>1541318</xdr:colOff>
      <xdr:row>34</xdr:row>
      <xdr:rowOff>1008965</xdr:rowOff>
    </xdr:to>
    <xdr:pic>
      <xdr:nvPicPr>
        <xdr:cNvPr id="30" name="Imagen 29"/>
        <xdr:cNvPicPr>
          <a:picLocks noChangeAspect="1"/>
        </xdr:cNvPicPr>
      </xdr:nvPicPr>
      <xdr:blipFill>
        <a:blip xmlns:r="http://schemas.openxmlformats.org/officeDocument/2006/relationships" r:embed="rId25"/>
        <a:stretch>
          <a:fillRect/>
        </a:stretch>
      </xdr:blipFill>
      <xdr:spPr>
        <a:xfrm>
          <a:off x="16348364" y="48594819"/>
          <a:ext cx="1541318" cy="1008964"/>
        </a:xfrm>
        <a:prstGeom prst="rect">
          <a:avLst/>
        </a:prstGeom>
      </xdr:spPr>
    </xdr:pic>
    <xdr:clientData/>
  </xdr:twoCellAnchor>
  <xdr:twoCellAnchor editAs="oneCell">
    <xdr:from>
      <xdr:col>10</xdr:col>
      <xdr:colOff>1</xdr:colOff>
      <xdr:row>35</xdr:row>
      <xdr:rowOff>0</xdr:rowOff>
    </xdr:from>
    <xdr:to>
      <xdr:col>10</xdr:col>
      <xdr:colOff>1350819</xdr:colOff>
      <xdr:row>36</xdr:row>
      <xdr:rowOff>32990</xdr:rowOff>
    </xdr:to>
    <xdr:pic>
      <xdr:nvPicPr>
        <xdr:cNvPr id="31" name="Imagen 30"/>
        <xdr:cNvPicPr>
          <a:picLocks noChangeAspect="1"/>
        </xdr:cNvPicPr>
      </xdr:nvPicPr>
      <xdr:blipFill>
        <a:blip xmlns:r="http://schemas.openxmlformats.org/officeDocument/2006/relationships" r:embed="rId26"/>
        <a:stretch>
          <a:fillRect/>
        </a:stretch>
      </xdr:blipFill>
      <xdr:spPr>
        <a:xfrm>
          <a:off x="16348365" y="49876364"/>
          <a:ext cx="1350818" cy="898899"/>
        </a:xfrm>
        <a:prstGeom prst="rect">
          <a:avLst/>
        </a:prstGeom>
      </xdr:spPr>
    </xdr:pic>
    <xdr:clientData/>
  </xdr:twoCellAnchor>
  <xdr:twoCellAnchor editAs="oneCell">
    <xdr:from>
      <xdr:col>10</xdr:col>
      <xdr:colOff>103909</xdr:colOff>
      <xdr:row>36</xdr:row>
      <xdr:rowOff>346363</xdr:rowOff>
    </xdr:from>
    <xdr:to>
      <xdr:col>10</xdr:col>
      <xdr:colOff>1488326</xdr:colOff>
      <xdr:row>37</xdr:row>
      <xdr:rowOff>11587</xdr:rowOff>
    </xdr:to>
    <xdr:pic>
      <xdr:nvPicPr>
        <xdr:cNvPr id="2048" name="Imagen 2047"/>
        <xdr:cNvPicPr>
          <a:picLocks noChangeAspect="1"/>
        </xdr:cNvPicPr>
      </xdr:nvPicPr>
      <xdr:blipFill>
        <a:blip xmlns:r="http://schemas.openxmlformats.org/officeDocument/2006/relationships" r:embed="rId27"/>
        <a:stretch>
          <a:fillRect/>
        </a:stretch>
      </xdr:blipFill>
      <xdr:spPr>
        <a:xfrm>
          <a:off x="16452273" y="51088636"/>
          <a:ext cx="1384417" cy="842860"/>
        </a:xfrm>
        <a:prstGeom prst="rect">
          <a:avLst/>
        </a:prstGeom>
      </xdr:spPr>
    </xdr:pic>
    <xdr:clientData/>
  </xdr:twoCellAnchor>
  <xdr:twoCellAnchor editAs="oneCell">
    <xdr:from>
      <xdr:col>10</xdr:col>
      <xdr:colOff>0</xdr:colOff>
      <xdr:row>37</xdr:row>
      <xdr:rowOff>0</xdr:rowOff>
    </xdr:from>
    <xdr:to>
      <xdr:col>10</xdr:col>
      <xdr:colOff>2563091</xdr:colOff>
      <xdr:row>37</xdr:row>
      <xdr:rowOff>957257</xdr:rowOff>
    </xdr:to>
    <xdr:pic>
      <xdr:nvPicPr>
        <xdr:cNvPr id="2049" name="Imagen 2048"/>
        <xdr:cNvPicPr>
          <a:picLocks noChangeAspect="1"/>
        </xdr:cNvPicPr>
      </xdr:nvPicPr>
      <xdr:blipFill>
        <a:blip xmlns:r="http://schemas.openxmlformats.org/officeDocument/2006/relationships" r:embed="rId28"/>
        <a:stretch>
          <a:fillRect/>
        </a:stretch>
      </xdr:blipFill>
      <xdr:spPr>
        <a:xfrm>
          <a:off x="16348364" y="51919909"/>
          <a:ext cx="2563091" cy="957257"/>
        </a:xfrm>
        <a:prstGeom prst="rect">
          <a:avLst/>
        </a:prstGeom>
      </xdr:spPr>
    </xdr:pic>
    <xdr:clientData/>
  </xdr:twoCellAnchor>
  <xdr:twoCellAnchor editAs="oneCell">
    <xdr:from>
      <xdr:col>10</xdr:col>
      <xdr:colOff>0</xdr:colOff>
      <xdr:row>30</xdr:row>
      <xdr:rowOff>0</xdr:rowOff>
    </xdr:from>
    <xdr:to>
      <xdr:col>10</xdr:col>
      <xdr:colOff>1524000</xdr:colOff>
      <xdr:row>30</xdr:row>
      <xdr:rowOff>1437127</xdr:rowOff>
    </xdr:to>
    <xdr:pic>
      <xdr:nvPicPr>
        <xdr:cNvPr id="2050" name="Imagen 2049"/>
        <xdr:cNvPicPr>
          <a:picLocks noChangeAspect="1"/>
        </xdr:cNvPicPr>
      </xdr:nvPicPr>
      <xdr:blipFill>
        <a:blip xmlns:r="http://schemas.openxmlformats.org/officeDocument/2006/relationships" r:embed="rId29"/>
        <a:stretch>
          <a:fillRect/>
        </a:stretch>
      </xdr:blipFill>
      <xdr:spPr>
        <a:xfrm>
          <a:off x="16348364" y="42723955"/>
          <a:ext cx="1524000" cy="1437127"/>
        </a:xfrm>
        <a:prstGeom prst="rect">
          <a:avLst/>
        </a:prstGeom>
      </xdr:spPr>
    </xdr:pic>
    <xdr:clientData/>
  </xdr:twoCellAnchor>
  <xdr:twoCellAnchor editAs="oneCell">
    <xdr:from>
      <xdr:col>10</xdr:col>
      <xdr:colOff>311728</xdr:colOff>
      <xdr:row>39</xdr:row>
      <xdr:rowOff>103908</xdr:rowOff>
    </xdr:from>
    <xdr:to>
      <xdr:col>10</xdr:col>
      <xdr:colOff>2476500</xdr:colOff>
      <xdr:row>40</xdr:row>
      <xdr:rowOff>37250</xdr:rowOff>
    </xdr:to>
    <xdr:pic>
      <xdr:nvPicPr>
        <xdr:cNvPr id="2052" name="Imagen 2051"/>
        <xdr:cNvPicPr>
          <a:picLocks noChangeAspect="1"/>
        </xdr:cNvPicPr>
      </xdr:nvPicPr>
      <xdr:blipFill>
        <a:blip xmlns:r="http://schemas.openxmlformats.org/officeDocument/2006/relationships" r:embed="rId30"/>
        <a:stretch>
          <a:fillRect/>
        </a:stretch>
      </xdr:blipFill>
      <xdr:spPr>
        <a:xfrm>
          <a:off x="16660092" y="54067363"/>
          <a:ext cx="2164772" cy="799251"/>
        </a:xfrm>
        <a:prstGeom prst="rect">
          <a:avLst/>
        </a:prstGeom>
      </xdr:spPr>
    </xdr:pic>
    <xdr:clientData/>
  </xdr:twoCellAnchor>
  <xdr:twoCellAnchor editAs="oneCell">
    <xdr:from>
      <xdr:col>10</xdr:col>
      <xdr:colOff>0</xdr:colOff>
      <xdr:row>38</xdr:row>
      <xdr:rowOff>1</xdr:rowOff>
    </xdr:from>
    <xdr:to>
      <xdr:col>10</xdr:col>
      <xdr:colOff>935181</xdr:colOff>
      <xdr:row>38</xdr:row>
      <xdr:rowOff>657687</xdr:rowOff>
    </xdr:to>
    <xdr:pic>
      <xdr:nvPicPr>
        <xdr:cNvPr id="2053" name="Imagen 2052"/>
        <xdr:cNvPicPr>
          <a:picLocks noChangeAspect="1"/>
        </xdr:cNvPicPr>
      </xdr:nvPicPr>
      <xdr:blipFill>
        <a:blip xmlns:r="http://schemas.openxmlformats.org/officeDocument/2006/relationships" r:embed="rId31"/>
        <a:stretch>
          <a:fillRect/>
        </a:stretch>
      </xdr:blipFill>
      <xdr:spPr>
        <a:xfrm>
          <a:off x="16348364" y="53270728"/>
          <a:ext cx="935181" cy="6576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55" zoomScaleNormal="55" zoomScalePageLayoutView="140" workbookViewId="0">
      <pane ySplit="9" topLeftCell="A10" activePane="bottomLeft" state="frozen"/>
      <selection pane="bottomLeft" activeCell="B40" sqref="B40"/>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46.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7">
        <v>8</v>
      </c>
      <c r="D3" s="88"/>
      <c r="F3" s="80">
        <v>42410</v>
      </c>
      <c r="G3" s="81"/>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7" t="s">
        <v>187</v>
      </c>
      <c r="D4" s="88"/>
      <c r="E4" s="5"/>
      <c r="F4" s="37" t="s">
        <v>55</v>
      </c>
      <c r="G4" s="61" t="s">
        <v>189</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188</v>
      </c>
      <c r="D5" s="90"/>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200</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177" customHeight="1" x14ac:dyDescent="0.25">
      <c r="A10" s="12" t="str">
        <f>IF(OR(B10&lt;&gt;"",J10&lt;&gt;""),"IMG01","")</f>
        <v>IMG01</v>
      </c>
      <c r="B10" s="62">
        <v>124746667</v>
      </c>
      <c r="C10" s="20" t="str">
        <f t="shared" ref="C10:C41" si="0">IF(OR(B10&lt;&gt;"",J10&lt;&gt;""),IF($G$4="Recurso",CONCATENATE($G$4," ",$G$5),$G$4),"")</f>
        <v>Cuaderno de Estudio</v>
      </c>
      <c r="D10" s="63" t="s">
        <v>190</v>
      </c>
      <c r="E10" s="63" t="s">
        <v>153</v>
      </c>
      <c r="F10" s="13" t="str">
        <f t="shared" ref="F10" si="1">IF(OR(B10&lt;&gt;"",J10&lt;&gt;""),CONCATENATE($C$7,"_",$A10,IF($G$4="Cuaderno de Estudio","_small",CONCATENATE(IF(I10="","","n"),IF(LEFT($G$5,1)="F",".jpg",".png")))),"")</f>
        <v>CN_08_11_CO_IMG01_small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CN_08_11_CO_IMG01_zoom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199</v>
      </c>
      <c r="K10" s="64"/>
      <c r="O10" s="2" t="str">
        <f>'Definición técnica de imagenes'!A12</f>
        <v>M12D</v>
      </c>
    </row>
    <row r="11" spans="1:16" s="11" customFormat="1" ht="201" customHeight="1" x14ac:dyDescent="0.25">
      <c r="A11" s="12" t="str">
        <f t="shared" ref="A11:A18" si="3">IF(OR(B11&lt;&gt;"",J11&lt;&gt;""),CONCATENATE(LEFT(A10,3),IF(MID(A10,4,2)+1&lt;10,CONCATENATE("0",MID(A10,4,2)+1))),"")</f>
        <v>IMG02</v>
      </c>
      <c r="B11" s="62">
        <v>74870743</v>
      </c>
      <c r="C11" s="20" t="str">
        <f t="shared" si="0"/>
        <v>Cuaderno de Estudio</v>
      </c>
      <c r="D11" s="63" t="s">
        <v>190</v>
      </c>
      <c r="E11" s="63" t="s">
        <v>153</v>
      </c>
      <c r="F11" s="13" t="str">
        <f t="shared" ref="F11:F74" si="4">IF(OR(B11&lt;&gt;"",J11&lt;&gt;""),CONCATENATE($C$7,"_",$A11,IF($G$4="Cuaderno de Estudio","_small",CONCATENATE(IF(I11="","","n"),IF(LEFT($G$5,1)="F",".jpg",".png")))),"")</f>
        <v>CN_08_11_CO_IMG02_small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CN_08_11_CO_IMG02_zoom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t="s">
        <v>201</v>
      </c>
      <c r="K11" s="65"/>
      <c r="O11" s="2" t="str">
        <f>'Definición técnica de imagenes'!A13</f>
        <v>M101</v>
      </c>
    </row>
    <row r="12" spans="1:16" s="11" customFormat="1" ht="165" customHeight="1" x14ac:dyDescent="0.25">
      <c r="A12" s="12" t="str">
        <f t="shared" si="3"/>
        <v>IMG03</v>
      </c>
      <c r="B12" s="62">
        <v>83566081</v>
      </c>
      <c r="C12" s="20" t="str">
        <f t="shared" si="0"/>
        <v>Cuaderno de Estudio</v>
      </c>
      <c r="D12" s="63" t="s">
        <v>214</v>
      </c>
      <c r="E12" s="63" t="s">
        <v>153</v>
      </c>
      <c r="F12" s="13" t="str">
        <f t="shared" si="4"/>
        <v>CN_08_11_CO_IMG03_small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CN_08_11_CO_IMG03_zoom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t="s">
        <v>202</v>
      </c>
      <c r="K12" s="64"/>
      <c r="O12" s="2" t="str">
        <f>'Definición técnica de imagenes'!A18</f>
        <v>Diaporama F1</v>
      </c>
    </row>
    <row r="13" spans="1:16" s="11" customFormat="1" ht="128.25" customHeight="1" x14ac:dyDescent="0.25">
      <c r="A13" s="12" t="str">
        <f t="shared" si="3"/>
        <v>IMG04</v>
      </c>
      <c r="B13" s="62" t="s">
        <v>191</v>
      </c>
      <c r="C13" s="20" t="str">
        <f t="shared" si="0"/>
        <v>Cuaderno de Estudio</v>
      </c>
      <c r="D13" s="63" t="s">
        <v>190</v>
      </c>
      <c r="E13" s="63" t="s">
        <v>153</v>
      </c>
      <c r="F13" s="13" t="str">
        <f t="shared" si="4"/>
        <v>CN_08_11_CO_IMG04_small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CN_08_11_CO_IMG04_zoom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t="s">
        <v>192</v>
      </c>
      <c r="K13" s="64" t="s">
        <v>193</v>
      </c>
      <c r="O13" s="2" t="str">
        <f>'Definición técnica de imagenes'!A19</f>
        <v>F4</v>
      </c>
    </row>
    <row r="14" spans="1:16" s="11" customFormat="1" ht="135" customHeight="1" x14ac:dyDescent="0.25">
      <c r="A14" s="12" t="str">
        <f t="shared" si="3"/>
        <v>IMG05</v>
      </c>
      <c r="B14" s="62">
        <v>46943755</v>
      </c>
      <c r="C14" s="20" t="str">
        <f t="shared" si="0"/>
        <v>Cuaderno de Estudio</v>
      </c>
      <c r="D14" s="63" t="s">
        <v>214</v>
      </c>
      <c r="E14" s="63" t="s">
        <v>153</v>
      </c>
      <c r="F14" s="13" t="str">
        <f t="shared" si="4"/>
        <v>CN_08_11_CO_IMG05_small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CN_08_11_CO_IMG05_zoom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203</v>
      </c>
      <c r="K14" s="64"/>
      <c r="O14" s="2" t="str">
        <f>'Definición técnica de imagenes'!A22</f>
        <v>F6</v>
      </c>
    </row>
    <row r="15" spans="1:16" s="11" customFormat="1" ht="255.75" customHeight="1" x14ac:dyDescent="0.25">
      <c r="A15" s="12" t="str">
        <f t="shared" si="3"/>
        <v>IMG06</v>
      </c>
      <c r="B15" s="62" t="s">
        <v>204</v>
      </c>
      <c r="C15" s="20" t="str">
        <f t="shared" si="0"/>
        <v>Cuaderno de Estudio</v>
      </c>
      <c r="D15" s="63" t="s">
        <v>190</v>
      </c>
      <c r="E15" s="63" t="s">
        <v>154</v>
      </c>
      <c r="F15" s="13" t="str">
        <f t="shared" si="4"/>
        <v>CN_08_11_CO_IMG06_small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CN_08_11_CO_IMG06_zoom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t="s">
        <v>194</v>
      </c>
      <c r="K15" s="66" t="s">
        <v>195</v>
      </c>
      <c r="O15" s="2" t="str">
        <f>'Definición técnica de imagenes'!A24</f>
        <v>F6B</v>
      </c>
    </row>
    <row r="16" spans="1:16" s="11" customFormat="1" ht="179.25" customHeight="1" x14ac:dyDescent="0.3">
      <c r="A16" s="12" t="str">
        <f t="shared" si="3"/>
        <v>IMG07</v>
      </c>
      <c r="B16" s="62" t="s">
        <v>191</v>
      </c>
      <c r="C16" s="20" t="str">
        <f t="shared" si="0"/>
        <v>Cuaderno de Estudio</v>
      </c>
      <c r="D16" s="63" t="s">
        <v>190</v>
      </c>
      <c r="E16" s="63" t="s">
        <v>154</v>
      </c>
      <c r="F16" s="13" t="str">
        <f t="shared" si="4"/>
        <v>CN_08_11_CO_IMG07_small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CN_08_11_CO_IMG07_zoom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t="s">
        <v>205</v>
      </c>
      <c r="K16" s="68" t="s">
        <v>206</v>
      </c>
      <c r="O16" s="2" t="str">
        <f>'Definición técnica de imagenes'!A25</f>
        <v>F7</v>
      </c>
    </row>
    <row r="17" spans="1:15" s="11" customFormat="1" ht="170.25" customHeight="1" x14ac:dyDescent="0.25">
      <c r="A17" s="12" t="str">
        <f t="shared" si="3"/>
        <v>IMG08</v>
      </c>
      <c r="B17" s="62" t="s">
        <v>191</v>
      </c>
      <c r="C17" s="20" t="str">
        <f t="shared" si="0"/>
        <v>Cuaderno de Estudio</v>
      </c>
      <c r="D17" s="63" t="s">
        <v>190</v>
      </c>
      <c r="E17" s="63" t="s">
        <v>154</v>
      </c>
      <c r="F17" s="13" t="str">
        <f t="shared" si="4"/>
        <v>CN_08_11_CO_IMG08_small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CN_08_11_CO_IMG08_zoom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t="s">
        <v>207</v>
      </c>
      <c r="K17" s="66" t="s">
        <v>206</v>
      </c>
      <c r="O17" s="2" t="str">
        <f>'Definición técnica de imagenes'!A27</f>
        <v>F7B</v>
      </c>
    </row>
    <row r="18" spans="1:15" s="11" customFormat="1" ht="153.75" customHeight="1" x14ac:dyDescent="0.25">
      <c r="A18" s="12" t="str">
        <f t="shared" si="3"/>
        <v>IMG09</v>
      </c>
      <c r="B18" s="62" t="s">
        <v>208</v>
      </c>
      <c r="C18" s="20" t="str">
        <f t="shared" si="0"/>
        <v>Cuaderno de Estudio</v>
      </c>
      <c r="D18" s="63" t="s">
        <v>190</v>
      </c>
      <c r="E18" s="63" t="s">
        <v>154</v>
      </c>
      <c r="F18" s="13" t="str">
        <f t="shared" si="4"/>
        <v>CN_08_11_CO_IMG09_small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CN_08_11_CO_IMG09_zoom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t="s">
        <v>209</v>
      </c>
      <c r="K18" s="66"/>
      <c r="O18" s="2" t="str">
        <f>'Definición técnica de imagenes'!A30</f>
        <v>F8</v>
      </c>
    </row>
    <row r="19" spans="1:15" s="11" customFormat="1" ht="162" x14ac:dyDescent="0.3">
      <c r="A19" s="12" t="str">
        <f t="shared" ref="A19:A50" si="6">IF(OR(B19&lt;&gt;"",J19&lt;&gt;""),CONCATENATE(LEFT(A18,3),IF(MID(A18,4,2)+1&lt;10,CONCATENATE("0",MID(A18,4,2)+1),MID(A18,4,2)+1)),"")</f>
        <v>IMG10</v>
      </c>
      <c r="B19" s="62" t="s">
        <v>196</v>
      </c>
      <c r="C19" s="20" t="str">
        <f t="shared" si="0"/>
        <v>Cuaderno de Estudio</v>
      </c>
      <c r="D19" s="63" t="s">
        <v>190</v>
      </c>
      <c r="E19" s="63" t="s">
        <v>154</v>
      </c>
      <c r="F19" s="13" t="str">
        <f t="shared" si="4"/>
        <v>CN_08_11_CO_IMG10_small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CN_08_11_CO_IMG10_zoom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t="s">
        <v>197</v>
      </c>
      <c r="K19" s="68" t="s">
        <v>198</v>
      </c>
      <c r="O19" s="2" t="str">
        <f>'Definición técnica de imagenes'!A31</f>
        <v>F10</v>
      </c>
    </row>
    <row r="20" spans="1:15" s="11" customFormat="1" ht="183.75" customHeight="1" x14ac:dyDescent="0.25">
      <c r="A20" s="12" t="str">
        <f t="shared" si="6"/>
        <v>IMG11</v>
      </c>
      <c r="B20" s="62" t="s">
        <v>211</v>
      </c>
      <c r="C20" s="20" t="str">
        <f t="shared" si="0"/>
        <v>Cuaderno de Estudio</v>
      </c>
      <c r="D20" s="63" t="s">
        <v>190</v>
      </c>
      <c r="E20" s="63" t="s">
        <v>153</v>
      </c>
      <c r="F20" s="13" t="str">
        <f t="shared" si="4"/>
        <v>CN_08_11_CO_IMG11_small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CN_08_11_CO_IMG11_zoom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t="s">
        <v>210</v>
      </c>
      <c r="K20" s="66" t="s">
        <v>212</v>
      </c>
      <c r="O20" s="2" t="str">
        <f>'Definición técnica de imagenes'!A32</f>
        <v>F10B</v>
      </c>
    </row>
    <row r="21" spans="1:15" s="11" customFormat="1" ht="122.25" customHeight="1" x14ac:dyDescent="0.25">
      <c r="A21" s="12" t="str">
        <f t="shared" si="6"/>
        <v>IMG12</v>
      </c>
      <c r="B21" s="62">
        <v>13017307</v>
      </c>
      <c r="C21" s="20" t="str">
        <f t="shared" si="0"/>
        <v>Cuaderno de Estudio</v>
      </c>
      <c r="D21" s="63" t="s">
        <v>214</v>
      </c>
      <c r="E21" s="63" t="s">
        <v>153</v>
      </c>
      <c r="F21" s="13" t="str">
        <f t="shared" si="4"/>
        <v>CN_08_11_CO_IMG12_small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CN_08_11_CO_IMG12_zoom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t="s">
        <v>213</v>
      </c>
      <c r="K21" s="66"/>
      <c r="O21" s="2" t="str">
        <f>'Definición técnica de imagenes'!A33</f>
        <v>F11</v>
      </c>
    </row>
    <row r="22" spans="1:15" s="11" customFormat="1" ht="162" customHeight="1" x14ac:dyDescent="0.25">
      <c r="A22" s="12" t="str">
        <f t="shared" si="6"/>
        <v>IMG13</v>
      </c>
      <c r="B22" s="62" t="s">
        <v>191</v>
      </c>
      <c r="C22" s="20" t="str">
        <f t="shared" si="0"/>
        <v>Cuaderno de Estudio</v>
      </c>
      <c r="D22" s="63" t="s">
        <v>190</v>
      </c>
      <c r="E22" s="63" t="s">
        <v>153</v>
      </c>
      <c r="F22" s="13" t="str">
        <f t="shared" si="4"/>
        <v>CN_08_11_CO_IMG13_small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CN_08_11_CO_IMG13_zoom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215</v>
      </c>
      <c r="K22" s="69"/>
      <c r="O22" s="2" t="str">
        <f>'Definición técnica de imagenes'!A34</f>
        <v>F12</v>
      </c>
    </row>
    <row r="23" spans="1:15" s="11" customFormat="1" ht="162" customHeight="1" x14ac:dyDescent="0.25">
      <c r="A23" s="12" t="str">
        <f t="shared" si="6"/>
        <v>IMG14</v>
      </c>
      <c r="B23" s="62" t="s">
        <v>216</v>
      </c>
      <c r="C23" s="20" t="str">
        <f t="shared" si="0"/>
        <v>Cuaderno de Estudio</v>
      </c>
      <c r="D23" s="63" t="s">
        <v>190</v>
      </c>
      <c r="E23" s="63" t="s">
        <v>153</v>
      </c>
      <c r="F23" s="13" t="str">
        <f t="shared" si="4"/>
        <v>CN_08_11_CO_IMG14_small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CN_08_11_CO_IMG14_zoom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t="s">
        <v>217</v>
      </c>
      <c r="K23" s="64"/>
      <c r="O23" s="2" t="str">
        <f>'Definición técnica de imagenes'!A35</f>
        <v>F13</v>
      </c>
    </row>
    <row r="24" spans="1:15" s="11" customFormat="1" ht="133.5" customHeight="1" x14ac:dyDescent="0.25">
      <c r="A24" s="12" t="str">
        <f t="shared" si="6"/>
        <v>IMG15</v>
      </c>
      <c r="B24" s="62">
        <v>308827664</v>
      </c>
      <c r="C24" s="20" t="str">
        <f t="shared" si="0"/>
        <v>Cuaderno de Estudio</v>
      </c>
      <c r="D24" s="63" t="s">
        <v>190</v>
      </c>
      <c r="E24" s="63" t="s">
        <v>153</v>
      </c>
      <c r="F24" s="13" t="str">
        <f t="shared" si="4"/>
        <v>CN_08_11_CO_IMG15_small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CN_08_11_CO_IMG15_zoom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t="s">
        <v>218</v>
      </c>
      <c r="K24" s="65" t="s">
        <v>219</v>
      </c>
      <c r="O24" s="2" t="str">
        <f>'Definición técnica de imagenes'!A37</f>
        <v>F13B</v>
      </c>
    </row>
    <row r="25" spans="1:15" s="11" customFormat="1" ht="130.5" customHeight="1" x14ac:dyDescent="0.25">
      <c r="A25" s="12" t="str">
        <f t="shared" si="6"/>
        <v>IMG16</v>
      </c>
      <c r="B25" s="62">
        <v>101114974</v>
      </c>
      <c r="C25" s="20" t="str">
        <f t="shared" si="0"/>
        <v>Cuaderno de Estudio</v>
      </c>
      <c r="D25" s="63" t="s">
        <v>214</v>
      </c>
      <c r="E25" s="63" t="s">
        <v>154</v>
      </c>
      <c r="F25" s="13" t="str">
        <f t="shared" si="4"/>
        <v>CN_08_11_CO_IMG16_small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CN_08_11_CO_IMG16_zoom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220</v>
      </c>
      <c r="K25" s="64"/>
    </row>
    <row r="26" spans="1:15" s="11" customFormat="1" ht="162.75" customHeight="1" x14ac:dyDescent="0.25">
      <c r="A26" s="12" t="str">
        <f t="shared" si="6"/>
        <v>IMG17</v>
      </c>
      <c r="B26" s="62" t="s">
        <v>221</v>
      </c>
      <c r="C26" s="20" t="str">
        <f t="shared" si="0"/>
        <v>Cuaderno de Estudio</v>
      </c>
      <c r="D26" s="63" t="s">
        <v>190</v>
      </c>
      <c r="E26" s="63" t="s">
        <v>153</v>
      </c>
      <c r="F26" s="13" t="str">
        <f t="shared" si="4"/>
        <v>CN_08_11_CO_IMG17_small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CN_08_11_CO_IMG17_zoom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222</v>
      </c>
      <c r="K26" s="64"/>
    </row>
    <row r="27" spans="1:15" s="11" customFormat="1" ht="98.25" customHeight="1" x14ac:dyDescent="0.25">
      <c r="A27" s="12" t="str">
        <f t="shared" si="6"/>
        <v>IMG18</v>
      </c>
      <c r="B27" s="62">
        <v>102322600</v>
      </c>
      <c r="C27" s="20" t="str">
        <f t="shared" si="0"/>
        <v>Cuaderno de Estudio</v>
      </c>
      <c r="D27" s="63" t="s">
        <v>190</v>
      </c>
      <c r="E27" s="63" t="s">
        <v>153</v>
      </c>
      <c r="F27" s="13" t="str">
        <f t="shared" si="4"/>
        <v>CN_08_11_CO_IMG18_small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CN_08_11_CO_IMG18_zoom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4" t="s">
        <v>224</v>
      </c>
      <c r="K27" s="64" t="s">
        <v>223</v>
      </c>
      <c r="O27" s="2"/>
    </row>
    <row r="28" spans="1:15" s="11" customFormat="1" ht="96" customHeight="1" x14ac:dyDescent="0.25">
      <c r="A28" s="12" t="str">
        <f t="shared" si="6"/>
        <v>IMG19</v>
      </c>
      <c r="B28" s="62">
        <v>170036708</v>
      </c>
      <c r="C28" s="20" t="str">
        <f t="shared" si="0"/>
        <v>Cuaderno de Estudio</v>
      </c>
      <c r="D28" s="63" t="s">
        <v>214</v>
      </c>
      <c r="E28" s="63" t="s">
        <v>153</v>
      </c>
      <c r="F28" s="13" t="str">
        <f t="shared" si="4"/>
        <v>CN_08_11_CO_IMG19_small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CN_08_11_CO_IMG19_zoom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4" t="s">
        <v>225</v>
      </c>
      <c r="K28" s="64"/>
    </row>
    <row r="29" spans="1:15" s="11" customFormat="1" ht="111.75" customHeight="1" x14ac:dyDescent="0.25">
      <c r="A29" s="12" t="str">
        <f t="shared" si="6"/>
        <v>IMG20</v>
      </c>
      <c r="B29" s="62">
        <v>210000454</v>
      </c>
      <c r="C29" s="20" t="str">
        <f t="shared" si="0"/>
        <v>Cuaderno de Estudio</v>
      </c>
      <c r="D29" s="63" t="s">
        <v>190</v>
      </c>
      <c r="E29" s="63" t="s">
        <v>153</v>
      </c>
      <c r="F29" s="13" t="str">
        <f t="shared" si="4"/>
        <v>CN_08_11_CO_IMG20_small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CN_08_11_CO_IMG20_zoom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t="s">
        <v>226</v>
      </c>
      <c r="K29" s="64"/>
    </row>
    <row r="30" spans="1:15" s="11" customFormat="1" ht="103.5" customHeight="1" x14ac:dyDescent="0.25">
      <c r="A30" s="12" t="str">
        <f t="shared" si="6"/>
        <v>IMG21</v>
      </c>
      <c r="B30" s="62">
        <v>146046401</v>
      </c>
      <c r="C30" s="20" t="str">
        <f t="shared" si="0"/>
        <v>Cuaderno de Estudio</v>
      </c>
      <c r="D30" s="63" t="s">
        <v>214</v>
      </c>
      <c r="E30" s="63" t="s">
        <v>153</v>
      </c>
      <c r="F30" s="13" t="str">
        <f t="shared" si="4"/>
        <v>CN_08_11_CO_IMG21_small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CN_08_11_CO_IMG21_zoom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t="s">
        <v>227</v>
      </c>
      <c r="K30" s="64"/>
    </row>
    <row r="31" spans="1:15" s="11" customFormat="1" ht="117" customHeight="1" x14ac:dyDescent="0.25">
      <c r="A31" s="12" t="str">
        <f t="shared" si="6"/>
        <v>IMG22</v>
      </c>
      <c r="B31" s="62" t="s">
        <v>244</v>
      </c>
      <c r="C31" s="20" t="str">
        <f t="shared" si="0"/>
        <v>Cuaderno de Estudio</v>
      </c>
      <c r="D31" s="63" t="s">
        <v>190</v>
      </c>
      <c r="E31" s="63" t="s">
        <v>153</v>
      </c>
      <c r="F31" s="13" t="str">
        <f t="shared" si="4"/>
        <v>CN_08_11_CO_IMG22_small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CN_08_11_CO_IMG22_zoom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4" t="s">
        <v>228</v>
      </c>
      <c r="K31" s="64"/>
    </row>
    <row r="32" spans="1:15" s="11" customFormat="1" ht="135.75" customHeight="1" x14ac:dyDescent="0.25">
      <c r="A32" s="12" t="str">
        <f t="shared" si="6"/>
        <v>IMG23</v>
      </c>
      <c r="B32" s="62" t="s">
        <v>229</v>
      </c>
      <c r="C32" s="20" t="str">
        <f t="shared" si="0"/>
        <v>Cuaderno de Estudio</v>
      </c>
      <c r="D32" s="63" t="s">
        <v>190</v>
      </c>
      <c r="E32" s="63" t="s">
        <v>153</v>
      </c>
      <c r="F32" s="13" t="str">
        <f t="shared" si="4"/>
        <v>CN_08_11_CO_IMG23_small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CN_08_11_CO_IMG23_zoom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4" t="s">
        <v>230</v>
      </c>
      <c r="K32" s="64"/>
    </row>
    <row r="33" spans="1:15" s="11" customFormat="1" ht="107.25" customHeight="1" x14ac:dyDescent="0.25">
      <c r="A33" s="12" t="str">
        <f t="shared" si="6"/>
        <v>IMG24</v>
      </c>
      <c r="B33" s="62" t="s">
        <v>231</v>
      </c>
      <c r="C33" s="20" t="str">
        <f t="shared" si="0"/>
        <v>Cuaderno de Estudio</v>
      </c>
      <c r="D33" s="63" t="s">
        <v>190</v>
      </c>
      <c r="E33" s="63" t="s">
        <v>153</v>
      </c>
      <c r="F33" s="13" t="str">
        <f t="shared" si="4"/>
        <v>CN_08_11_CO_IMG24_small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CN_08_11_CO_IMG24_zoom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4" t="s">
        <v>232</v>
      </c>
      <c r="K33" s="64"/>
    </row>
    <row r="34" spans="1:15" s="11" customFormat="1" ht="100.5" customHeight="1" x14ac:dyDescent="0.25">
      <c r="A34" s="12" t="str">
        <f t="shared" si="6"/>
        <v>IMG25</v>
      </c>
      <c r="B34" s="62" t="s">
        <v>233</v>
      </c>
      <c r="C34" s="20" t="str">
        <f t="shared" si="0"/>
        <v>Cuaderno de Estudio</v>
      </c>
      <c r="D34" s="63" t="s">
        <v>190</v>
      </c>
      <c r="E34" s="63" t="s">
        <v>153</v>
      </c>
      <c r="F34" s="13" t="str">
        <f t="shared" si="4"/>
        <v>CN_08_11_CO_IMG25_small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CN_08_11_CO_IMG25_zoom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4" t="s">
        <v>235</v>
      </c>
      <c r="K34" s="64" t="s">
        <v>234</v>
      </c>
      <c r="O34" s="2"/>
    </row>
    <row r="35" spans="1:15" s="11" customFormat="1" ht="100.5" customHeight="1" x14ac:dyDescent="0.25">
      <c r="A35" s="12" t="str">
        <f t="shared" si="6"/>
        <v>IMG26</v>
      </c>
      <c r="B35" s="62" t="s">
        <v>237</v>
      </c>
      <c r="C35" s="20" t="str">
        <f t="shared" si="0"/>
        <v>Cuaderno de Estudio</v>
      </c>
      <c r="D35" s="63" t="s">
        <v>190</v>
      </c>
      <c r="E35" s="63" t="s">
        <v>153</v>
      </c>
      <c r="F35" s="13" t="str">
        <f t="shared" si="4"/>
        <v>CN_08_11_CO_IMG26_small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CN_08_11_CO_IMG26_zoom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3" t="s">
        <v>236</v>
      </c>
      <c r="K35" s="65" t="s">
        <v>238</v>
      </c>
      <c r="O35" s="2"/>
    </row>
    <row r="36" spans="1:15" s="11" customFormat="1" ht="67.5" x14ac:dyDescent="0.25">
      <c r="A36" s="12" t="str">
        <f t="shared" si="6"/>
        <v>IMG27</v>
      </c>
      <c r="B36" s="62" t="s">
        <v>237</v>
      </c>
      <c r="C36" s="20" t="str">
        <f t="shared" si="0"/>
        <v>Cuaderno de Estudio</v>
      </c>
      <c r="D36" s="63" t="s">
        <v>190</v>
      </c>
      <c r="E36" s="63" t="s">
        <v>153</v>
      </c>
      <c r="F36" s="13" t="str">
        <f t="shared" si="4"/>
        <v>CN_08_11_CO_IMG27_small</v>
      </c>
      <c r="G36" s="13" t="str">
        <f ca="1">IF($F36&lt;&gt;"",IF($G$4="Recurso",VLOOKUP($E36,OFFSET('Definición técnica de imagenes'!$A$1,MATCH($G$5,'Definición técnica de imagenes'!$A$1:$A$104,0)-1,1,COUNTIF('Definición técnica de imagenes'!$A$3:$A$102,$G$5),5),5,FALSE),'Definición técnica de imagenes'!$F$16),"")</f>
        <v>526 x 370 px</v>
      </c>
      <c r="H36" s="13" t="str">
        <f t="shared" ca="1" si="5"/>
        <v>CN_08_11_CO_IMG27_zoom</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600 px</v>
      </c>
      <c r="J36" s="63" t="s">
        <v>239</v>
      </c>
      <c r="K36" s="65" t="s">
        <v>240</v>
      </c>
      <c r="O36" s="2"/>
    </row>
    <row r="37" spans="1:15" s="11" customFormat="1" ht="92.25" customHeight="1" x14ac:dyDescent="0.25">
      <c r="A37" s="12" t="str">
        <f t="shared" si="6"/>
        <v>IMG28</v>
      </c>
      <c r="B37" s="62">
        <v>188988008</v>
      </c>
      <c r="C37" s="20" t="str">
        <f t="shared" si="0"/>
        <v>Cuaderno de Estudio</v>
      </c>
      <c r="D37" s="63" t="s">
        <v>190</v>
      </c>
      <c r="E37" s="63" t="s">
        <v>153</v>
      </c>
      <c r="F37" s="13" t="str">
        <f t="shared" si="4"/>
        <v>CN_08_11_CO_IMG28_small</v>
      </c>
      <c r="G37" s="13" t="str">
        <f ca="1">IF($F37&lt;&gt;"",IF($G$4="Recurso",VLOOKUP($E37,OFFSET('Definición técnica de imagenes'!$A$1,MATCH($G$5,'Definición técnica de imagenes'!$A$1:$A$104,0)-1,1,COUNTIF('Definición técnica de imagenes'!$A$3:$A$102,$G$5),5),5,FALSE),'Definición técnica de imagenes'!$F$16),"")</f>
        <v>526 x 370 px</v>
      </c>
      <c r="H37" s="13" t="str">
        <f t="shared" ca="1" si="5"/>
        <v>CN_08_11_CO_IMG28_zoom</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600 px</v>
      </c>
      <c r="J37" s="70" t="s">
        <v>241</v>
      </c>
      <c r="K37" s="65"/>
    </row>
    <row r="38" spans="1:15" s="11" customFormat="1" ht="105.75" customHeight="1" x14ac:dyDescent="0.25">
      <c r="A38" s="12" t="str">
        <f t="shared" si="6"/>
        <v>IMG29</v>
      </c>
      <c r="B38" s="62" t="s">
        <v>243</v>
      </c>
      <c r="C38" s="20" t="str">
        <f t="shared" si="0"/>
        <v>Cuaderno de Estudio</v>
      </c>
      <c r="D38" s="63" t="s">
        <v>190</v>
      </c>
      <c r="E38" s="63" t="s">
        <v>153</v>
      </c>
      <c r="F38" s="13" t="str">
        <f t="shared" si="4"/>
        <v>CN_08_11_CO_IMG29_small</v>
      </c>
      <c r="G38" s="13" t="str">
        <f ca="1">IF($F38&lt;&gt;"",IF($G$4="Recurso",VLOOKUP($E38,OFFSET('Definición técnica de imagenes'!$A$1,MATCH($G$5,'Definición técnica de imagenes'!$A$1:$A$104,0)-1,1,COUNTIF('Definición técnica de imagenes'!$A$3:$A$102,$G$5),5),5,FALSE),'Definición técnica de imagenes'!$F$16),"")</f>
        <v>526 x 370 px</v>
      </c>
      <c r="H38" s="13" t="str">
        <f t="shared" ca="1" si="5"/>
        <v>CN_08_11_CO_IMG29_zoom</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600 px</v>
      </c>
      <c r="J38" s="71" t="s">
        <v>242</v>
      </c>
      <c r="K38" s="65"/>
    </row>
    <row r="39" spans="1:15" s="11" customFormat="1" ht="54" x14ac:dyDescent="0.25">
      <c r="A39" s="12" t="str">
        <f t="shared" si="6"/>
        <v>IMG30</v>
      </c>
      <c r="B39" s="62" t="s">
        <v>243</v>
      </c>
      <c r="C39" s="20" t="str">
        <f t="shared" si="0"/>
        <v>Cuaderno de Estudio</v>
      </c>
      <c r="D39" s="63" t="s">
        <v>214</v>
      </c>
      <c r="E39" s="63" t="s">
        <v>153</v>
      </c>
      <c r="F39" s="13" t="str">
        <f t="shared" si="4"/>
        <v>CN_08_11_CO_IMG30_small</v>
      </c>
      <c r="G39" s="13" t="str">
        <f ca="1">IF($F39&lt;&gt;"",IF($G$4="Recurso",VLOOKUP($E39,OFFSET('Definición técnica de imagenes'!$A$1,MATCH($G$5,'Definición técnica de imagenes'!$A$1:$A$104,0)-1,1,COUNTIF('Definición técnica de imagenes'!$A$3:$A$102,$G$5),5),5,FALSE),'Definición técnica de imagenes'!$F$16),"")</f>
        <v>526 x 370 px</v>
      </c>
      <c r="H39" s="13" t="str">
        <f t="shared" ca="1" si="5"/>
        <v>CN_08_11_CO_IMG30_zoom</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600 px</v>
      </c>
      <c r="J39" s="63" t="s">
        <v>247</v>
      </c>
      <c r="K39" s="65"/>
    </row>
    <row r="40" spans="1:15" s="11" customFormat="1" ht="67.5" x14ac:dyDescent="0.25">
      <c r="A40" s="12" t="str">
        <f t="shared" si="6"/>
        <v>IMG31</v>
      </c>
      <c r="B40" s="62" t="s">
        <v>245</v>
      </c>
      <c r="C40" s="20" t="str">
        <f t="shared" si="0"/>
        <v>Cuaderno de Estudio</v>
      </c>
      <c r="D40" s="63" t="s">
        <v>190</v>
      </c>
      <c r="E40" s="63" t="s">
        <v>153</v>
      </c>
      <c r="F40" s="13" t="str">
        <f t="shared" si="4"/>
        <v>CN_08_11_CO_IMG31_small</v>
      </c>
      <c r="G40" s="13" t="str">
        <f ca="1">IF($F40&lt;&gt;"",IF($G$4="Recurso",VLOOKUP($E40,OFFSET('Definición técnica de imagenes'!$A$1,MATCH($G$5,'Definición técnica de imagenes'!$A$1:$A$104,0)-1,1,COUNTIF('Definición técnica de imagenes'!$A$3:$A$102,$G$5),5),5,FALSE),'Definición técnica de imagenes'!$F$16),"")</f>
        <v>526 x 370 px</v>
      </c>
      <c r="H40" s="13" t="str">
        <f t="shared" ca="1" si="5"/>
        <v>CN_08_11_CO_IMG31_zoom</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600 px</v>
      </c>
      <c r="J40" s="63" t="s">
        <v>246</v>
      </c>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6" sqref="A6"/>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42" activePane="bottomLeft" state="frozen"/>
      <selection pane="bottomLeft" activeCell="E51" sqref="E51"/>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DIANA GARCIA</dc:creator>
  <cp:lastModifiedBy>PEQUETITA Garcia Rodriguez</cp:lastModifiedBy>
  <dcterms:created xsi:type="dcterms:W3CDTF">2014-07-01T23:43:25Z</dcterms:created>
  <dcterms:modified xsi:type="dcterms:W3CDTF">2016-02-11T02:22:58Z</dcterms:modified>
</cp:coreProperties>
</file>